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Бланк для определения Qпомещ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<sst xmlns="http://schemas.openxmlformats.org/spreadsheetml/2006/main" count="63" uniqueCount="55">
  <si>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Поступление тепла через потолок (если перепад t&gt;6 С)</t>
  </si>
  <si>
    <t>Поступление тепла через пол (если перепад t&gt;6 С)</t>
  </si>
  <si>
    <t>Поступление тепла через внешнюю стену (если перепад t&gt;6 С)</t>
  </si>
  <si>
    <t>Поступление тепла через внутреннюю стену (если перепад t&gt;6 С)</t>
  </si>
  <si>
    <t>Внешняя нагрузка охлаждения</t>
  </si>
  <si>
    <t>-- при оборудовании окон световыми жалюзями и прочими строительными конструкциями К=0,5 - 1</t>
  </si>
  <si>
    <t>Внутренняя нагрузка охлаждения</t>
  </si>
  <si>
    <t>Персональное тепло:</t>
  </si>
  <si>
    <t>-- в состоянии покоя</t>
  </si>
  <si>
    <t>-- легкая работа</t>
  </si>
  <si>
    <t>-- средняя работа</t>
  </si>
  <si>
    <t>-- тяжелая работа</t>
  </si>
  <si>
    <t>-- потребляемая мощность х 0,86</t>
  </si>
  <si>
    <t>Сервер от 0,4 до 2 кВт</t>
  </si>
  <si>
    <t>Компьютер 286 (Q=130 Вт)</t>
  </si>
  <si>
    <t>Компьютер 386 - 486 (Q=180 Вт)</t>
  </si>
  <si>
    <t>Компьютер Pentium I, II (Q=200 Вт)</t>
  </si>
  <si>
    <t>Компьютер Pentium III (Q=250 Вт)</t>
  </si>
  <si>
    <t>Другие Q=0,86 х Nпотр</t>
  </si>
  <si>
    <t>Площадь, м.кв.</t>
  </si>
  <si>
    <t>Удельная мощность, Вт/м.кв.</t>
  </si>
  <si>
    <t>Площадь окна, м.кв.</t>
  </si>
  <si>
    <t>Удельная мощность, Вт/чел</t>
  </si>
  <si>
    <t>Коэффициент</t>
  </si>
  <si>
    <t>Тепло освещения:</t>
  </si>
  <si>
    <t>Тепло машин (см. тех. хар-ки):</t>
  </si>
  <si>
    <t>Поступление тепла через окно:</t>
  </si>
  <si>
    <t>Суммарный приток тепла, Вт</t>
  </si>
  <si>
    <t>Суммарный приток тепла</t>
  </si>
  <si>
    <t>Прочее оборудование</t>
  </si>
  <si>
    <t>Поступление тепла через перекрытия и стены:</t>
  </si>
  <si>
    <t>Суммарная мощность обо-рудования, Вт</t>
  </si>
  <si>
    <t>Количество единиц техники, шт</t>
  </si>
  <si>
    <t>Мощность светильников, Вт</t>
  </si>
  <si>
    <t>Количество людей, чел</t>
  </si>
  <si>
    <t>Холодильник</t>
  </si>
  <si>
    <t>Ксерокс (от 350 до 600 Вт)</t>
  </si>
  <si>
    <t>Телевизор</t>
  </si>
  <si>
    <r>
      <t>Север</t>
    </r>
    <r>
      <rPr>
        <sz val="10"/>
        <rFont val="Arial Cyr"/>
        <family val="0"/>
      </rPr>
      <t xml:space="preserve"> (без солнечной защиты)</t>
    </r>
  </si>
  <si>
    <r>
      <t>Северо-Запад//Северо-Восток</t>
    </r>
    <r>
      <rPr>
        <sz val="10"/>
        <rFont val="Arial Cyr"/>
        <family val="0"/>
      </rPr>
      <t xml:space="preserve"> (без солнечной защиты)</t>
    </r>
  </si>
  <si>
    <r>
      <t>Юг</t>
    </r>
    <r>
      <rPr>
        <sz val="10"/>
        <rFont val="Arial Cyr"/>
        <family val="0"/>
      </rPr>
      <t xml:space="preserve"> (без солнечной защиты)</t>
    </r>
  </si>
  <si>
    <r>
      <t>Юго-Восток/</t>
    </r>
    <r>
      <rPr>
        <b/>
        <sz val="10"/>
        <rFont val="Arial Cyr"/>
        <family val="2"/>
      </rPr>
      <t>Юго-Запад</t>
    </r>
    <r>
      <rPr>
        <sz val="10"/>
        <rFont val="Arial Cyr"/>
        <family val="0"/>
      </rPr>
      <t xml:space="preserve"> (без солнечной защиты)</t>
    </r>
  </si>
  <si>
    <r>
      <t>Восток/Запад</t>
    </r>
    <r>
      <rPr>
        <sz val="10"/>
        <rFont val="Arial Cyr"/>
        <family val="0"/>
      </rPr>
      <t xml:space="preserve"> (без солнечной защиты)</t>
    </r>
  </si>
  <si>
    <t>-- 400 люкс освещения (SхВт/м2)</t>
  </si>
  <si>
    <t>-- 300 люкс освещения (SхВт/м2)</t>
  </si>
  <si>
    <t xml:space="preserve"> Бланк для определения тепловой нагрузки на помещение</t>
  </si>
  <si>
    <t>Проверка</t>
  </si>
  <si>
    <t>Площадь помещения, м2</t>
  </si>
  <si>
    <t>Тепло, вносимое наружным воздухом</t>
  </si>
  <si>
    <t>Кол-во
воздуха</t>
  </si>
  <si>
    <t>-- 400 люкс освещения (SхВт/м2) с К=0,5</t>
  </si>
  <si>
    <t>-- 300 люкс освещения (SхВт/м2) с К=0,5</t>
  </si>
  <si>
    <t>Поступление тепла через плоскую крышу без чердака (учитывается индивидуально)</t>
  </si>
  <si>
    <t>Поступление тепла через плоскую крышу при наличии чердака (учитывается индивидуально)</t>
  </si>
  <si>
    <t>Вт/м2 (пл-ди)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</si>
</sst>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i/>
      <sz val="12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2"/>
      <color indexed="48"/>
      <name val="Arial Cyr"/>
      <family val="2"/>
    </font>
    <font>
      <b/>
      <sz val="12"/>
      <name val="Arial Cyr"/>
      <family val="2"/>
    </font>
    <font>
      <b/>
      <i/>
      <sz val="8"/>
      <color indexed="12"/>
      <name val="Arial Cyr"/>
      <family val="2"/>
    </font>
    <font>
      <b/>
      <sz val="8"/>
      <color indexed="12"/>
      <name val="Arial Cyr"/>
      <family val="2"/>
    </font>
    <font>
      <b/>
      <i/>
      <sz val="12"/>
      <color indexed="12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center" wrapText="1"/>
    </xf>
    <xf numFmtId="2" fontId="0" fillId="0" borderId="6" xfId="0" applyNumberForma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left" vertical="center" wrapText="1"/>
    </xf>
    <xf numFmtId="2" fontId="10" fillId="5" borderId="10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2" fontId="0" fillId="0" borderId="12" xfId="0" applyNumberForma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Zeros="0" tabSelected="1" workbookViewId="0" topLeftCell="A7">
      <selection activeCell="C46" sqref="C46"/>
    </sheetView>
  </sheetViews>
  <sheetFormatPr defaultColWidth="9.00390625" defaultRowHeight="12.75"/>
  <cols>
    <col min="1" max="1" width="2.25390625" style="0" customWidth="1"/>
    <col min="2" max="2" width="44.75390625" style="1" customWidth="1"/>
    <col min="3" max="3" width="14.75390625" style="3" customWidth="1"/>
    <col min="4" max="4" width="14.125" style="3" customWidth="1"/>
    <col min="5" max="5" width="11.875" style="2" customWidth="1"/>
    <col min="6" max="6" width="1.75390625" style="0" customWidth="1"/>
    <col min="8" max="8" width="9.25390625" style="0" customWidth="1"/>
  </cols>
  <sheetData>
    <row r="1" spans="1:6" ht="9.75" customHeight="1">
      <c r="A1" s="4"/>
      <c r="B1" s="5"/>
      <c r="C1" s="6"/>
      <c r="D1" s="6"/>
      <c r="E1" s="7"/>
      <c r="F1" s="4"/>
    </row>
    <row r="2" spans="1:6" ht="21" customHeight="1">
      <c r="A2" s="4"/>
      <c r="B2" s="43" t="s">
        <v>45</v>
      </c>
      <c r="C2" s="43"/>
      <c r="D2" s="43"/>
      <c r="E2" s="43"/>
      <c r="F2" s="4"/>
    </row>
    <row r="3" spans="1:6" ht="13.5" customHeight="1" thickBot="1">
      <c r="A3" s="4"/>
      <c r="B3" s="44" t="s">
        <v>4</v>
      </c>
      <c r="C3" s="44"/>
      <c r="D3" s="44"/>
      <c r="E3" s="44"/>
      <c r="F3" s="4"/>
    </row>
    <row r="4" spans="1:6" s="15" customFormat="1" ht="33.75">
      <c r="A4" s="14"/>
      <c r="B4" s="21" t="s">
        <v>30</v>
      </c>
      <c r="C4" s="22" t="s">
        <v>19</v>
      </c>
      <c r="D4" s="22" t="s">
        <v>20</v>
      </c>
      <c r="E4" s="23" t="s">
        <v>27</v>
      </c>
      <c r="F4" s="14"/>
    </row>
    <row r="5" spans="1:6" ht="30.75" customHeight="1">
      <c r="A5" s="4"/>
      <c r="B5" s="24" t="s">
        <v>52</v>
      </c>
      <c r="C5" s="10">
        <v>0</v>
      </c>
      <c r="D5" s="10">
        <v>35</v>
      </c>
      <c r="E5" s="37">
        <f aca="true" t="shared" si="0" ref="E5:E10">C5*D5</f>
        <v>0</v>
      </c>
      <c r="F5" s="4"/>
    </row>
    <row r="6" spans="1:6" ht="29.25" customHeight="1">
      <c r="A6" s="4"/>
      <c r="B6" s="24" t="s">
        <v>53</v>
      </c>
      <c r="C6" s="10">
        <v>0</v>
      </c>
      <c r="D6" s="10">
        <v>20</v>
      </c>
      <c r="E6" s="37">
        <f t="shared" si="0"/>
        <v>0</v>
      </c>
      <c r="F6" s="4"/>
    </row>
    <row r="7" spans="1:8" ht="25.5">
      <c r="A7" s="4"/>
      <c r="B7" s="24" t="s">
        <v>0</v>
      </c>
      <c r="C7" s="10">
        <v>0</v>
      </c>
      <c r="D7" s="10">
        <v>10</v>
      </c>
      <c r="E7" s="37">
        <f t="shared" si="0"/>
        <v>0</v>
      </c>
      <c r="F7" s="4"/>
      <c r="H7">
        <v>0</v>
      </c>
    </row>
    <row r="8" spans="1:6" ht="25.5">
      <c r="A8" s="4"/>
      <c r="B8" s="24" t="s">
        <v>1</v>
      </c>
      <c r="C8" s="10">
        <v>0</v>
      </c>
      <c r="D8" s="10">
        <v>10</v>
      </c>
      <c r="E8" s="37">
        <f t="shared" si="0"/>
        <v>0</v>
      </c>
      <c r="F8" s="4"/>
    </row>
    <row r="9" spans="1:6" ht="25.5">
      <c r="A9" s="4"/>
      <c r="B9" s="24" t="s">
        <v>2</v>
      </c>
      <c r="C9" s="10">
        <v>0</v>
      </c>
      <c r="D9" s="10">
        <v>20</v>
      </c>
      <c r="E9" s="37">
        <f t="shared" si="0"/>
        <v>0</v>
      </c>
      <c r="F9" s="4"/>
    </row>
    <row r="10" spans="1:6" ht="25.5">
      <c r="A10" s="4"/>
      <c r="B10" s="24" t="s">
        <v>3</v>
      </c>
      <c r="C10" s="10">
        <v>0</v>
      </c>
      <c r="D10" s="10">
        <v>10</v>
      </c>
      <c r="E10" s="37">
        <f t="shared" si="0"/>
        <v>0</v>
      </c>
      <c r="F10" s="4"/>
    </row>
    <row r="11" spans="1:6" s="15" customFormat="1" ht="33.75">
      <c r="A11" s="14"/>
      <c r="B11" s="31" t="s">
        <v>26</v>
      </c>
      <c r="C11" s="32" t="s">
        <v>21</v>
      </c>
      <c r="D11" s="32" t="s">
        <v>20</v>
      </c>
      <c r="E11" s="37">
        <v>0</v>
      </c>
      <c r="F11" s="14"/>
    </row>
    <row r="12" spans="1:6" s="15" customFormat="1" ht="21" customHeight="1">
      <c r="A12" s="14"/>
      <c r="B12" s="26" t="s">
        <v>38</v>
      </c>
      <c r="C12" s="10">
        <v>0</v>
      </c>
      <c r="D12" s="10">
        <v>100</v>
      </c>
      <c r="E12" s="37">
        <f aca="true" t="shared" si="1" ref="E12:E21">C12*D12</f>
        <v>0</v>
      </c>
      <c r="F12" s="14"/>
    </row>
    <row r="13" spans="1:6" s="15" customFormat="1" ht="30.75" customHeight="1">
      <c r="A13" s="14"/>
      <c r="B13" s="24" t="s">
        <v>5</v>
      </c>
      <c r="C13" s="10">
        <v>0</v>
      </c>
      <c r="D13" s="33">
        <v>60</v>
      </c>
      <c r="E13" s="37">
        <f t="shared" si="1"/>
        <v>0</v>
      </c>
      <c r="F13" s="14"/>
    </row>
    <row r="14" spans="1:6" ht="27" customHeight="1">
      <c r="A14" s="4"/>
      <c r="B14" s="27" t="s">
        <v>39</v>
      </c>
      <c r="C14" s="10">
        <v>0</v>
      </c>
      <c r="D14" s="10">
        <v>280</v>
      </c>
      <c r="E14" s="37">
        <f t="shared" si="1"/>
        <v>0</v>
      </c>
      <c r="F14" s="4"/>
    </row>
    <row r="15" spans="1:6" ht="30" customHeight="1">
      <c r="A15" s="4"/>
      <c r="B15" s="24" t="s">
        <v>5</v>
      </c>
      <c r="C15" s="10">
        <v>0</v>
      </c>
      <c r="D15" s="33">
        <v>168</v>
      </c>
      <c r="E15" s="37">
        <f t="shared" si="1"/>
        <v>0</v>
      </c>
      <c r="F15" s="4"/>
    </row>
    <row r="16" spans="1:6" ht="16.5" customHeight="1">
      <c r="A16" s="4"/>
      <c r="B16" s="26" t="s">
        <v>40</v>
      </c>
      <c r="C16" s="10">
        <v>0</v>
      </c>
      <c r="D16" s="10">
        <v>360</v>
      </c>
      <c r="E16" s="37">
        <f t="shared" si="1"/>
        <v>0</v>
      </c>
      <c r="F16" s="4"/>
    </row>
    <row r="17" spans="1:6" ht="27.75" customHeight="1">
      <c r="A17" s="4"/>
      <c r="B17" s="24" t="s">
        <v>5</v>
      </c>
      <c r="C17" s="10">
        <v>0</v>
      </c>
      <c r="D17" s="33">
        <v>252</v>
      </c>
      <c r="E17" s="37">
        <f t="shared" si="1"/>
        <v>0</v>
      </c>
      <c r="F17" s="4"/>
    </row>
    <row r="18" spans="1:6" ht="21" customHeight="1">
      <c r="A18" s="4"/>
      <c r="B18" s="26" t="s">
        <v>41</v>
      </c>
      <c r="C18" s="10">
        <v>0</v>
      </c>
      <c r="D18" s="10">
        <v>405</v>
      </c>
      <c r="E18" s="37">
        <f t="shared" si="1"/>
        <v>0</v>
      </c>
      <c r="F18" s="4"/>
    </row>
    <row r="19" spans="1:6" ht="27" customHeight="1">
      <c r="A19" s="4"/>
      <c r="B19" s="24" t="s">
        <v>5</v>
      </c>
      <c r="C19" s="10"/>
      <c r="D19" s="33">
        <v>284</v>
      </c>
      <c r="E19" s="37">
        <f t="shared" si="1"/>
        <v>0</v>
      </c>
      <c r="F19" s="4"/>
    </row>
    <row r="20" spans="1:6" ht="18" customHeight="1">
      <c r="A20" s="4"/>
      <c r="B20" s="26" t="s">
        <v>42</v>
      </c>
      <c r="C20" s="10">
        <v>0</v>
      </c>
      <c r="D20" s="10">
        <v>350</v>
      </c>
      <c r="E20" s="37">
        <f t="shared" si="1"/>
        <v>0</v>
      </c>
      <c r="F20" s="4"/>
    </row>
    <row r="21" spans="1:6" ht="31.5" customHeight="1">
      <c r="A21" s="4"/>
      <c r="B21" s="24" t="s">
        <v>5</v>
      </c>
      <c r="C21" s="10">
        <v>7.5</v>
      </c>
      <c r="D21" s="33">
        <v>210</v>
      </c>
      <c r="E21" s="37">
        <f t="shared" si="1"/>
        <v>1575</v>
      </c>
      <c r="F21" s="4"/>
    </row>
    <row r="22" spans="1:6" ht="15">
      <c r="A22" s="4"/>
      <c r="B22" s="28" t="s">
        <v>6</v>
      </c>
      <c r="C22" s="29"/>
      <c r="D22" s="29"/>
      <c r="E22" s="37"/>
      <c r="F22" s="4"/>
    </row>
    <row r="23" spans="1:6" s="15" customFormat="1" ht="33.75">
      <c r="A23" s="14"/>
      <c r="B23" s="31" t="s">
        <v>7</v>
      </c>
      <c r="C23" s="32" t="s">
        <v>34</v>
      </c>
      <c r="D23" s="32" t="s">
        <v>22</v>
      </c>
      <c r="E23" s="37">
        <v>0</v>
      </c>
      <c r="F23" s="14"/>
    </row>
    <row r="24" spans="1:6" ht="12.75">
      <c r="A24" s="4"/>
      <c r="B24" s="24" t="s">
        <v>8</v>
      </c>
      <c r="C24" s="11">
        <v>0</v>
      </c>
      <c r="D24" s="10">
        <v>100</v>
      </c>
      <c r="E24" s="37">
        <f aca="true" t="shared" si="2" ref="E24:E40">C24*D24</f>
        <v>0</v>
      </c>
      <c r="F24" s="4"/>
    </row>
    <row r="25" spans="1:6" ht="12.75">
      <c r="A25" s="4"/>
      <c r="B25" s="24" t="s">
        <v>9</v>
      </c>
      <c r="C25" s="11">
        <v>3</v>
      </c>
      <c r="D25" s="10">
        <v>150</v>
      </c>
      <c r="E25" s="37">
        <f t="shared" si="2"/>
        <v>450</v>
      </c>
      <c r="F25" s="4"/>
    </row>
    <row r="26" spans="1:6" ht="12.75">
      <c r="A26" s="4"/>
      <c r="B26" s="24" t="s">
        <v>10</v>
      </c>
      <c r="C26" s="11"/>
      <c r="D26" s="10">
        <v>200</v>
      </c>
      <c r="E26" s="37">
        <f t="shared" si="2"/>
        <v>0</v>
      </c>
      <c r="F26" s="4"/>
    </row>
    <row r="27" spans="1:6" ht="12.75">
      <c r="A27" s="4"/>
      <c r="B27" s="24" t="s">
        <v>11</v>
      </c>
      <c r="C27" s="11">
        <v>0</v>
      </c>
      <c r="D27" s="10">
        <v>290</v>
      </c>
      <c r="E27" s="37">
        <f t="shared" si="2"/>
        <v>0</v>
      </c>
      <c r="F27" s="4"/>
    </row>
    <row r="28" spans="1:6" s="13" customFormat="1" ht="33.75">
      <c r="A28" s="12"/>
      <c r="B28" s="31" t="s">
        <v>24</v>
      </c>
      <c r="C28" s="32" t="s">
        <v>33</v>
      </c>
      <c r="D28" s="32" t="s">
        <v>23</v>
      </c>
      <c r="E28" s="37">
        <v>0</v>
      </c>
      <c r="F28" s="12"/>
    </row>
    <row r="29" spans="1:6" s="13" customFormat="1" ht="12" customHeight="1">
      <c r="A29" s="12"/>
      <c r="B29" s="24" t="s">
        <v>43</v>
      </c>
      <c r="C29" s="10">
        <v>0</v>
      </c>
      <c r="D29" s="10">
        <v>37.68</v>
      </c>
      <c r="E29" s="37">
        <f>C29*D29</f>
        <v>0</v>
      </c>
      <c r="F29" s="12"/>
    </row>
    <row r="30" spans="1:6" s="13" customFormat="1" ht="12" customHeight="1">
      <c r="A30" s="12"/>
      <c r="B30" s="26" t="s">
        <v>50</v>
      </c>
      <c r="C30" s="10">
        <v>0</v>
      </c>
      <c r="D30" s="10">
        <f>D29*0.5</f>
        <v>18.84</v>
      </c>
      <c r="E30" s="37">
        <f>C30*D30</f>
        <v>0</v>
      </c>
      <c r="F30" s="12"/>
    </row>
    <row r="31" spans="1:6" s="13" customFormat="1" ht="12" customHeight="1">
      <c r="A31" s="12"/>
      <c r="B31" s="24" t="s">
        <v>44</v>
      </c>
      <c r="C31" s="10">
        <v>0</v>
      </c>
      <c r="D31" s="10">
        <v>28.3</v>
      </c>
      <c r="E31" s="37">
        <f>C31*D31</f>
        <v>0</v>
      </c>
      <c r="F31" s="12"/>
    </row>
    <row r="32" spans="1:6" s="13" customFormat="1" ht="13.5" customHeight="1">
      <c r="A32" s="12"/>
      <c r="B32" s="26" t="s">
        <v>51</v>
      </c>
      <c r="C32" s="10">
        <v>37</v>
      </c>
      <c r="D32" s="10">
        <f>D31*0.5</f>
        <v>14.15</v>
      </c>
      <c r="E32" s="37">
        <f>C32*D32</f>
        <v>523.5500000000001</v>
      </c>
      <c r="F32" s="12"/>
    </row>
    <row r="33" spans="1:6" ht="12.75">
      <c r="A33" s="4"/>
      <c r="B33" s="24" t="s">
        <v>12</v>
      </c>
      <c r="C33" s="10">
        <v>0</v>
      </c>
      <c r="D33" s="10">
        <v>0.86</v>
      </c>
      <c r="E33" s="37">
        <f t="shared" si="2"/>
        <v>0</v>
      </c>
      <c r="F33" s="4"/>
    </row>
    <row r="34" spans="1:6" s="15" customFormat="1" ht="33.75">
      <c r="A34" s="14"/>
      <c r="B34" s="31" t="s">
        <v>25</v>
      </c>
      <c r="C34" s="34" t="s">
        <v>32</v>
      </c>
      <c r="D34" s="32" t="s">
        <v>20</v>
      </c>
      <c r="E34" s="37">
        <v>0</v>
      </c>
      <c r="F34" s="14"/>
    </row>
    <row r="35" spans="1:6" ht="12.75">
      <c r="A35" s="4"/>
      <c r="B35" s="24" t="s">
        <v>14</v>
      </c>
      <c r="C35" s="11">
        <v>0</v>
      </c>
      <c r="D35" s="10">
        <v>150</v>
      </c>
      <c r="E35" s="37">
        <f t="shared" si="2"/>
        <v>0</v>
      </c>
      <c r="F35" s="4"/>
    </row>
    <row r="36" spans="1:6" ht="12.75">
      <c r="A36" s="4"/>
      <c r="B36" s="24" t="s">
        <v>15</v>
      </c>
      <c r="C36" s="11">
        <v>0</v>
      </c>
      <c r="D36" s="10">
        <v>180</v>
      </c>
      <c r="E36" s="37">
        <f t="shared" si="2"/>
        <v>0</v>
      </c>
      <c r="F36" s="4"/>
    </row>
    <row r="37" spans="1:6" ht="12.75">
      <c r="A37" s="4"/>
      <c r="B37" s="24" t="s">
        <v>16</v>
      </c>
      <c r="C37" s="11">
        <v>0</v>
      </c>
      <c r="D37" s="10">
        <v>250</v>
      </c>
      <c r="E37" s="37">
        <f t="shared" si="2"/>
        <v>0</v>
      </c>
      <c r="F37" s="4"/>
    </row>
    <row r="38" spans="1:6" ht="12.75">
      <c r="A38" s="4"/>
      <c r="B38" s="24" t="s">
        <v>17</v>
      </c>
      <c r="C38" s="11">
        <v>1</v>
      </c>
      <c r="D38" s="20">
        <v>300</v>
      </c>
      <c r="E38" s="37">
        <f t="shared" si="2"/>
        <v>300</v>
      </c>
      <c r="F38" s="4"/>
    </row>
    <row r="39" spans="1:6" ht="12.75">
      <c r="A39" s="4"/>
      <c r="B39" s="24" t="s">
        <v>13</v>
      </c>
      <c r="C39" s="11">
        <v>0</v>
      </c>
      <c r="D39" s="20">
        <v>2000</v>
      </c>
      <c r="E39" s="37">
        <f t="shared" si="2"/>
        <v>0</v>
      </c>
      <c r="F39" s="4"/>
    </row>
    <row r="40" spans="1:6" ht="12.75">
      <c r="A40" s="4"/>
      <c r="B40" s="24" t="s">
        <v>35</v>
      </c>
      <c r="C40" s="11"/>
      <c r="D40" s="10">
        <v>100</v>
      </c>
      <c r="E40" s="37">
        <f t="shared" si="2"/>
        <v>0</v>
      </c>
      <c r="F40" s="4"/>
    </row>
    <row r="41" spans="1:6" ht="12.75">
      <c r="A41" s="4"/>
      <c r="B41" s="24" t="s">
        <v>36</v>
      </c>
      <c r="C41" s="11">
        <v>0</v>
      </c>
      <c r="D41" s="10">
        <v>450</v>
      </c>
      <c r="E41" s="37">
        <f>C41*D41</f>
        <v>0</v>
      </c>
      <c r="F41" s="4"/>
    </row>
    <row r="42" spans="1:6" ht="12.75">
      <c r="A42" s="4"/>
      <c r="B42" s="24" t="s">
        <v>37</v>
      </c>
      <c r="C42" s="11">
        <v>1</v>
      </c>
      <c r="D42" s="10">
        <v>100</v>
      </c>
      <c r="E42" s="37">
        <f>C42*D42</f>
        <v>100</v>
      </c>
      <c r="F42" s="4"/>
    </row>
    <row r="43" spans="1:6" s="13" customFormat="1" ht="33.75">
      <c r="A43" s="12"/>
      <c r="B43" s="31" t="s">
        <v>29</v>
      </c>
      <c r="C43" s="32" t="s">
        <v>31</v>
      </c>
      <c r="D43" s="32" t="s">
        <v>23</v>
      </c>
      <c r="E43" s="37">
        <v>0</v>
      </c>
      <c r="F43" s="12"/>
    </row>
    <row r="44" spans="1:6" s="13" customFormat="1" ht="12.75">
      <c r="A44" s="12"/>
      <c r="B44" s="24" t="s">
        <v>18</v>
      </c>
      <c r="C44" s="10">
        <v>0</v>
      </c>
      <c r="D44" s="10">
        <v>0.86</v>
      </c>
      <c r="E44" s="37">
        <f>C44*D44</f>
        <v>0</v>
      </c>
      <c r="F44" s="12"/>
    </row>
    <row r="45" spans="1:6" s="13" customFormat="1" ht="22.5">
      <c r="A45" s="12"/>
      <c r="B45" s="31" t="s">
        <v>48</v>
      </c>
      <c r="C45" s="32" t="s">
        <v>49</v>
      </c>
      <c r="D45" s="32" t="s">
        <v>23</v>
      </c>
      <c r="E45" s="37">
        <v>0</v>
      </c>
      <c r="F45" s="12"/>
    </row>
    <row r="46" spans="1:6" s="13" customFormat="1" ht="12.75">
      <c r="A46" s="12"/>
      <c r="B46" s="39"/>
      <c r="C46" s="40">
        <v>370</v>
      </c>
      <c r="D46" s="40">
        <v>3</v>
      </c>
      <c r="E46" s="41">
        <f>C46*D46</f>
        <v>1110</v>
      </c>
      <c r="F46" s="12"/>
    </row>
    <row r="47" spans="1:6" ht="15.75">
      <c r="A47" s="4"/>
      <c r="B47" s="42" t="s">
        <v>47</v>
      </c>
      <c r="C47" s="18">
        <v>37</v>
      </c>
      <c r="D47" s="19"/>
      <c r="E47" s="25"/>
      <c r="F47" s="4"/>
    </row>
    <row r="48" spans="1:6" s="9" customFormat="1" ht="15.75" thickBot="1">
      <c r="A48" s="8"/>
      <c r="B48" s="35" t="s">
        <v>28</v>
      </c>
      <c r="C48" s="30"/>
      <c r="D48" s="30"/>
      <c r="E48" s="36">
        <f>(SUM(E5:E46))/1000</f>
        <v>4.05855</v>
      </c>
      <c r="F48" s="8"/>
    </row>
    <row r="49" spans="1:6" ht="9.75" customHeight="1">
      <c r="A49" s="4"/>
      <c r="B49" s="5"/>
      <c r="C49" s="6"/>
      <c r="D49" s="6"/>
      <c r="E49" s="7"/>
      <c r="F49" s="4"/>
    </row>
    <row r="51" spans="3:5" ht="15.75">
      <c r="C51" s="16" t="s">
        <v>46</v>
      </c>
      <c r="D51" s="17" t="s">
        <v>54</v>
      </c>
      <c r="E51" s="38">
        <f>CEILING(E48*1000/C47,1)</f>
        <v>110</v>
      </c>
    </row>
  </sheetData>
  <mergeCells count="2">
    <mergeCell ref="B2:E2"/>
    <mergeCell ref="B3:E3"/>
  </mergeCells>
  <printOptions/>
  <pageMargins left="0.7874015748031497" right="0.5905511811023623" top="0.5905511811023623" bottom="0.5905511811023623" header="0.5118110236220472" footer="0.5118110236220472"/>
  <pageSetup fitToHeight="10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ИВИК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Ingenieur</cp:lastModifiedBy>
  <cp:lastPrinted>2003-08-12T12:41:35Z</cp:lastPrinted>
  <dcterms:created xsi:type="dcterms:W3CDTF">2001-06-15T12:24:41Z</dcterms:created>
  <dcterms:modified xsi:type="dcterms:W3CDTF">2004-10-22T12:10:49Z</dcterms:modified>
  <cp:category/>
  <cp:version/>
  <cp:contentType/>
  <cp:contentStatus/>
</cp:coreProperties>
</file>